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<sst xmlns="http://schemas.openxmlformats.org/spreadsheetml/2006/main" count="178" uniqueCount="111">
  <si>
    <t xml:space="preserve">Наименование </t>
  </si>
  <si>
    <t>ВСЕГО</t>
  </si>
  <si>
    <t>Мероприятия в области социальной политики</t>
  </si>
  <si>
    <t>Краснокамский район Республики Башкортостан</t>
  </si>
  <si>
    <t>100</t>
  </si>
  <si>
    <t>200</t>
  </si>
  <si>
    <t>300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</si>
  <si>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</si>
  <si>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</si>
  <si>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</si>
  <si>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</si>
  <si>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</si>
  <si>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</si>
  <si>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9900204</t>
  </si>
  <si>
    <t>9900000</t>
  </si>
  <si>
    <t>Непрограммные расходы</t>
  </si>
  <si>
    <t>Аппараты органов местного самоуправления</t>
  </si>
  <si>
    <t>9900750</t>
  </si>
  <si>
    <t>9900587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</si>
  <si>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</si>
  <si>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</si>
  <si>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профилактике терроризма и экстремизма</t>
  </si>
  <si>
    <t>0500000</t>
  </si>
  <si>
    <t>9905118</t>
  </si>
  <si>
    <t>500</t>
  </si>
  <si>
    <t>Межбюджетные трансферты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</si>
  <si>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</si>
  <si>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</si>
  <si>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к Решению Совета сельского поселения</t>
  </si>
  <si>
    <t xml:space="preserve">муниципального района Краснокамский район </t>
  </si>
  <si>
    <t xml:space="preserve">Республики Башкортостан на 2014 год </t>
  </si>
  <si>
    <t>и плановый период 2015 и 2016 годов"</t>
  </si>
  <si>
    <t>0502460</t>
  </si>
  <si>
    <t>9907400</t>
  </si>
  <si>
    <t>Иные безвозмездные и безвозвратные перечисления</t>
  </si>
  <si>
    <t>2000000</t>
  </si>
  <si>
    <t>2004187</t>
  </si>
  <si>
    <t>Поддержка коммунального хозяйства</t>
  </si>
  <si>
    <t>Муниципальная программа "Благоустройство территории сельского поселения"</t>
  </si>
  <si>
    <t>Организация и содержание мест захоронения</t>
  </si>
  <si>
    <t>Условно утвержденные расходы</t>
  </si>
  <si>
    <t>9999999</t>
  </si>
  <si>
    <t>Иные средства</t>
  </si>
  <si>
    <t>900</t>
  </si>
  <si>
    <t>Целевая статья</t>
  </si>
  <si>
    <t>Вид расхода</t>
  </si>
  <si>
    <t>2014 год</t>
  </si>
  <si>
    <t>Управляющий делами</t>
  </si>
  <si>
    <t>Ведомство</t>
  </si>
  <si>
    <t xml:space="preserve">Арлановский сельсовет муниципального района </t>
  </si>
  <si>
    <t>"О бюджете сельского поселения Арлановский сельсовет</t>
  </si>
  <si>
    <t>Распределение бюджетных ассигнований сельского поселения Арлановский сельсовет муниципального района Краснокамский район Республики Башкортостан на 2014 2016 годы по целевым статьям (муниципальным программам муниципального района и непрограммным направлениям деятельности), группам видов расходов классификации расходов бюджетов</t>
  </si>
  <si>
    <t>Администрация сельского поселения Арлановский сельсовет муниципального района Краснокамский район Республики Башкортостан</t>
  </si>
  <si>
    <t>Муниципальная программа "Профилактика терроризма и экстремизма в сельском поселении Арлановский сельсовет муниципального района Краснокамский район Республики Башкортостан"</t>
  </si>
  <si>
    <t>О.Г. Петрова</t>
  </si>
  <si>
    <t>Муниципальная программа "Реализация мероприятий по обеспечению пожарной безопасности в сельском поселении Арлановский сельсовет муниципального района Краснокамский район Республики Башкортостан"</t>
  </si>
  <si>
    <t>Мероприятия по развитию инфраструктуры объектов противопожарной службы</t>
  </si>
  <si>
    <t>Приложение№6</t>
  </si>
  <si>
    <t>2400605</t>
  </si>
  <si>
    <t>2400640</t>
  </si>
  <si>
    <t>от "20"   декабря 2013 года №292</t>
  </si>
  <si>
    <t>в новой редакции решения Совета 10.02.2014 №292</t>
  </si>
  <si>
    <t>Сумма изменения</t>
  </si>
  <si>
    <t>Суммма с учетом изменения</t>
  </si>
  <si>
    <t>Муниципавьная программа "Развитие автомобильных дорог в муниципальном районе Краснокамский район Республики Башкортостан"</t>
  </si>
  <si>
    <t>2200315</t>
  </si>
  <si>
    <t>Проведение работ по землеустройству</t>
  </si>
  <si>
    <t>9904587</t>
  </si>
  <si>
    <t>9900333</t>
  </si>
  <si>
    <t>Мероприятия в области коммунального хозяйства</t>
  </si>
  <si>
    <t>9900356</t>
  </si>
  <si>
    <t>Мероприятия в области физическай культуры и спорта</t>
  </si>
  <si>
    <t>9904187</t>
  </si>
  <si>
    <t>9900605</t>
  </si>
  <si>
    <t>Мероприятия в сфере культуры,кинематографии</t>
  </si>
  <si>
    <t>в новой редакции решения Совета 21.02.2014 №302</t>
  </si>
  <si>
    <t>СУММА</t>
  </si>
  <si>
    <t>2016 год</t>
  </si>
  <si>
    <t>2015год</t>
  </si>
  <si>
    <t>Дорожное хозяйство</t>
  </si>
  <si>
    <t>9900315</t>
  </si>
  <si>
    <t>в новой редакции решения Совета 15.04.2014 №307</t>
  </si>
  <si>
    <t>Муниципальная программа "Развитие и благоустройство".Бюджетные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</si>
  <si>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государственной(муниципальной )собственности</t>
  </si>
  <si>
    <t>24006132</t>
  </si>
  <si>
    <t>400</t>
  </si>
  <si>
    <t>Глава муниципального образование</t>
  </si>
  <si>
    <t>9900203</t>
  </si>
  <si>
    <t>345527,10</t>
  </si>
  <si>
    <t>в новой редакции решения Совета 15.05.2014 №315</t>
  </si>
  <si>
    <t>Меры социальной поддержки и социальной выплаты отдельнвм категориям граждан, установленные решениями органов местного самоуправления</t>
  </si>
  <si>
    <t>Социальное обеспечение  и иные выплаты гражданам</t>
  </si>
  <si>
    <t>9901047</t>
  </si>
  <si>
    <t>в новой редакции решения Совета 02.06.2014 №320</t>
  </si>
  <si>
    <t>Мероприятия в области жиличного строительства</t>
  </si>
  <si>
    <t>9900353</t>
  </si>
  <si>
    <t>29993,00</t>
  </si>
  <si>
    <t>в новой редакции решения Совета 30.07.2014 №328</t>
  </si>
  <si>
    <t>в новой редакции решения Совета 22.08.2014 №332</t>
  </si>
  <si>
    <t>Оценка недвижимости , признание прав и регулирование отношений по государственной собственности</t>
  </si>
  <si>
    <t>9900902</t>
  </si>
  <si>
    <t>в новой редакции решения Совета 22.09.2014 №336</t>
  </si>
  <si>
    <t>Муниципальная программа "развитие и благоустройство".Активные мероприятия по содействию занятости населения</t>
  </si>
  <si>
    <t>253252,00</t>
  </si>
  <si>
    <t>-86447,26</t>
  </si>
  <si>
    <t>118251,96</t>
  </si>
  <si>
    <t>в новой редакции решения Совета 22.10.2014 №343</t>
  </si>
  <si>
    <t>в новой редакции решения Совета 09.12.2014 №356</t>
  </si>
  <si>
    <t>12500,00</t>
  </si>
  <si>
    <t>282202,36</t>
  </si>
  <si>
    <t>126873,00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</si>
</sst>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000000"/>
  </numFmts>
  <fonts count="4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3" fontId="0" fillId="0" borderId="0" xfId="0" applyNumberForma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49" fontId="5" fillId="0" borderId="11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shrinkToFit="1"/>
    </xf>
    <xf numFmtId="2" fontId="0" fillId="0" borderId="10" xfId="0" applyNumberForma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49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0" fillId="32" borderId="10" xfId="0" applyNumberForma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PageLayoutView="0" workbookViewId="0" topLeftCell="A22">
      <selection activeCell="F39" sqref="F39"/>
    </sheetView>
  </sheetViews>
  <sheetFormatPr defaultColWidth="9.00390625" defaultRowHeight="12.75"/>
  <cols>
    <col min="1" max="1" width="49.375" style="1" customWidth="1"/>
    <col min="2" max="2" width="9.375" style="1" customWidth="1"/>
    <col min="3" max="3" width="10.25390625" style="2" customWidth="1"/>
    <col min="4" max="4" width="7.375" style="2" customWidth="1"/>
    <col min="5" max="5" width="11.75390625" style="2" customWidth="1"/>
    <col min="6" max="6" width="13.00390625" style="2" customWidth="1"/>
    <col min="7" max="7" width="13.25390625" style="12" customWidth="1"/>
  </cols>
  <sheetData>
    <row r="1" spans="7:9" ht="12.75">
      <c r="G1" s="2"/>
      <c r="H1" s="2"/>
      <c r="I1" s="30" t="s">
        <v>57</v>
      </c>
    </row>
    <row r="2" spans="5:9" ht="12.75">
      <c r="E2"/>
      <c r="F2" s="16"/>
      <c r="G2" s="16"/>
      <c r="H2" s="16"/>
      <c r="I2" s="16" t="s">
        <v>28</v>
      </c>
    </row>
    <row r="3" spans="5:9" ht="12.75">
      <c r="E3"/>
      <c r="F3" s="16"/>
      <c r="G3" s="16"/>
      <c r="H3" s="16"/>
      <c r="I3" s="16" t="s">
        <v>49</v>
      </c>
    </row>
    <row r="4" spans="5:9" ht="12.75">
      <c r="E4"/>
      <c r="F4" s="16"/>
      <c r="G4" s="16"/>
      <c r="H4" s="16"/>
      <c r="I4" s="16" t="s">
        <v>3</v>
      </c>
    </row>
    <row r="5" spans="5:9" ht="12.75">
      <c r="E5"/>
      <c r="F5" s="16"/>
      <c r="G5" s="16"/>
      <c r="H5" s="16"/>
      <c r="I5" s="16" t="s">
        <v>60</v>
      </c>
    </row>
    <row r="6" spans="5:9" ht="12.75">
      <c r="E6"/>
      <c r="F6" s="16"/>
      <c r="G6" s="16"/>
      <c r="H6" s="16"/>
      <c r="I6" s="16" t="s">
        <v>50</v>
      </c>
    </row>
    <row r="7" spans="5:9" ht="12.75">
      <c r="E7"/>
      <c r="F7" s="16"/>
      <c r="G7" s="16"/>
      <c r="H7" s="16"/>
      <c r="I7" s="16" t="s">
        <v>29</v>
      </c>
    </row>
    <row r="8" spans="5:9" ht="12.75">
      <c r="E8"/>
      <c r="F8" s="16"/>
      <c r="G8" s="16"/>
      <c r="H8" s="16"/>
      <c r="I8" s="16" t="s">
        <v>30</v>
      </c>
    </row>
    <row r="9" spans="5:9" ht="12.75" customHeight="1">
      <c r="E9" s="83" t="s">
        <v>31</v>
      </c>
      <c r="F9" s="83"/>
      <c r="G9" s="83"/>
      <c r="H9" s="83"/>
      <c r="I9" s="83"/>
    </row>
    <row r="10" spans="5:9" ht="12.75" customHeight="1">
      <c r="E10" s="17"/>
      <c r="F10" s="84" t="s">
        <v>61</v>
      </c>
      <c r="G10" s="84"/>
      <c r="H10" s="84"/>
      <c r="I10" s="84"/>
    </row>
    <row r="11" spans="5:9" ht="12.75" customHeight="1">
      <c r="E11" s="17"/>
      <c r="F11" s="84" t="s">
        <v>75</v>
      </c>
      <c r="G11" s="84"/>
      <c r="H11" s="84"/>
      <c r="I11" s="84"/>
    </row>
    <row r="12" spans="5:9" ht="12.75" customHeight="1">
      <c r="E12" s="17"/>
      <c r="F12" s="82" t="s">
        <v>81</v>
      </c>
      <c r="G12" s="82"/>
      <c r="H12" s="82"/>
      <c r="I12" s="82"/>
    </row>
    <row r="13" spans="5:9" ht="12.75" customHeight="1">
      <c r="E13" s="17"/>
      <c r="F13" s="82" t="s">
        <v>89</v>
      </c>
      <c r="G13" s="82"/>
      <c r="H13" s="82"/>
      <c r="I13" s="82"/>
    </row>
    <row r="14" spans="5:9" ht="12.75" customHeight="1">
      <c r="E14" s="17"/>
      <c r="F14" s="82" t="s">
        <v>93</v>
      </c>
      <c r="G14" s="82"/>
      <c r="H14" s="82"/>
      <c r="I14" s="82"/>
    </row>
    <row r="15" spans="5:9" ht="12.75" customHeight="1">
      <c r="E15" s="17"/>
      <c r="F15" s="82" t="s">
        <v>97</v>
      </c>
      <c r="G15" s="82"/>
      <c r="H15" s="82"/>
      <c r="I15" s="82"/>
    </row>
    <row r="16" spans="5:9" ht="12.75" customHeight="1">
      <c r="E16" s="17"/>
      <c r="F16" s="82" t="s">
        <v>98</v>
      </c>
      <c r="G16" s="82"/>
      <c r="H16" s="82"/>
      <c r="I16" s="82"/>
    </row>
    <row r="17" spans="5:9" ht="12.75" customHeight="1">
      <c r="E17" s="17"/>
      <c r="F17" s="82" t="s">
        <v>101</v>
      </c>
      <c r="G17" s="82"/>
      <c r="H17" s="82"/>
      <c r="I17" s="82"/>
    </row>
    <row r="18" spans="5:9" ht="12.75" customHeight="1">
      <c r="E18" s="17"/>
      <c r="F18" s="82" t="s">
        <v>106</v>
      </c>
      <c r="G18" s="82"/>
      <c r="H18" s="82"/>
      <c r="I18" s="82"/>
    </row>
    <row r="19" spans="5:9" ht="12.75" customHeight="1">
      <c r="E19" s="17"/>
      <c r="F19" s="82" t="s">
        <v>107</v>
      </c>
      <c r="G19" s="82"/>
      <c r="H19" s="82"/>
      <c r="I19" s="82"/>
    </row>
    <row r="20" spans="1:7" ht="86.25" customHeight="1">
      <c r="A20" s="87" t="s">
        <v>51</v>
      </c>
      <c r="B20" s="87"/>
      <c r="C20" s="87"/>
      <c r="D20" s="87"/>
      <c r="E20" s="87"/>
      <c r="F20" s="87"/>
      <c r="G20" s="87"/>
    </row>
    <row r="22" spans="1:9" ht="36.75" customHeight="1">
      <c r="A22" s="78" t="s">
        <v>0</v>
      </c>
      <c r="B22" s="80" t="s">
        <v>48</v>
      </c>
      <c r="C22" s="79" t="s">
        <v>44</v>
      </c>
      <c r="D22" s="79" t="s">
        <v>45</v>
      </c>
      <c r="E22" s="31" t="s">
        <v>12</v>
      </c>
      <c r="F22" s="32" t="s">
        <v>62</v>
      </c>
      <c r="G22" s="33" t="s">
        <v>63</v>
      </c>
      <c r="H22" s="85" t="s">
        <v>76</v>
      </c>
      <c r="I22" s="86"/>
    </row>
    <row r="23" spans="1:9" ht="21" customHeight="1">
      <c r="A23" s="78"/>
      <c r="B23" s="81"/>
      <c r="C23" s="79"/>
      <c r="D23" s="79"/>
      <c r="E23" s="13" t="s">
        <v>46</v>
      </c>
      <c r="F23" s="13" t="s">
        <v>46</v>
      </c>
      <c r="G23" s="13" t="s">
        <v>46</v>
      </c>
      <c r="H23" s="49" t="s">
        <v>78</v>
      </c>
      <c r="I23" s="49" t="s">
        <v>77</v>
      </c>
    </row>
    <row r="24" spans="1:9" ht="12.75">
      <c r="A24" s="3" t="s">
        <v>1</v>
      </c>
      <c r="B24" s="3"/>
      <c r="C24" s="9"/>
      <c r="D24" s="9"/>
      <c r="E24" s="47">
        <f>E25</f>
        <v>10051642.309999999</v>
      </c>
      <c r="F24" s="47">
        <f>F25</f>
        <v>1653172.52</v>
      </c>
      <c r="G24" s="63">
        <f>G25</f>
        <v>11704814.83</v>
      </c>
      <c r="H24" s="55">
        <f>H25</f>
        <v>8771861</v>
      </c>
      <c r="I24" s="55">
        <f>I25</f>
        <v>9079931</v>
      </c>
    </row>
    <row r="25" spans="1:9" ht="38.25">
      <c r="A25" s="14" t="s">
        <v>52</v>
      </c>
      <c r="B25" s="23">
        <v>791</v>
      </c>
      <c r="C25" s="9"/>
      <c r="D25" s="9"/>
      <c r="E25" s="47">
        <f>E26+E29+E34+E43+E46+E49+E32+E35</f>
        <v>10051642.309999999</v>
      </c>
      <c r="F25" s="47">
        <f>F26+F29+F30+F32+F34+F43+F46+F49</f>
        <v>1653172.52</v>
      </c>
      <c r="G25" s="47">
        <f>G26+G29+G34+G43+G46+G49+G32</f>
        <v>11704814.83</v>
      </c>
      <c r="H25" s="55">
        <f>H26+H29+H34+H43+H46+H49</f>
        <v>8771861</v>
      </c>
      <c r="I25" s="55">
        <f>I26+I29+I32+I34+I43+I46+I49</f>
        <v>9079931</v>
      </c>
    </row>
    <row r="26" spans="1:9" ht="63.75">
      <c r="A26" s="50" t="s">
        <v>53</v>
      </c>
      <c r="B26" s="51">
        <v>791</v>
      </c>
      <c r="C26" s="52" t="s">
        <v>22</v>
      </c>
      <c r="D26" s="52"/>
      <c r="E26" s="53">
        <f>E27</f>
        <v>2000</v>
      </c>
      <c r="F26" s="53"/>
      <c r="G26" s="53">
        <f aca="true" t="shared" si="0" ref="G26:I27">G27</f>
        <v>2000</v>
      </c>
      <c r="H26" s="55">
        <f t="shared" si="0"/>
        <v>2000</v>
      </c>
      <c r="I26" s="55">
        <f t="shared" si="0"/>
        <v>2000</v>
      </c>
    </row>
    <row r="27" spans="1:9" ht="25.5">
      <c r="A27" s="5" t="s">
        <v>21</v>
      </c>
      <c r="B27" s="29">
        <v>791</v>
      </c>
      <c r="C27" s="10" t="s">
        <v>32</v>
      </c>
      <c r="D27" s="10"/>
      <c r="E27" s="21">
        <f>E28</f>
        <v>2000</v>
      </c>
      <c r="F27" s="21"/>
      <c r="G27" s="21">
        <f t="shared" si="0"/>
        <v>2000</v>
      </c>
      <c r="H27" s="48">
        <f t="shared" si="0"/>
        <v>2000</v>
      </c>
      <c r="I27" s="48">
        <f t="shared" si="0"/>
        <v>2000</v>
      </c>
    </row>
    <row r="28" spans="1:9" ht="25.5">
      <c r="A28" s="5" t="s">
        <v>9</v>
      </c>
      <c r="B28" s="29">
        <v>791</v>
      </c>
      <c r="C28" s="10" t="s">
        <v>32</v>
      </c>
      <c r="D28" s="4" t="s">
        <v>5</v>
      </c>
      <c r="E28" s="22">
        <v>2000</v>
      </c>
      <c r="F28" s="22"/>
      <c r="G28" s="22">
        <v>2000</v>
      </c>
      <c r="H28" s="48">
        <v>2000</v>
      </c>
      <c r="I28" s="48">
        <v>2000</v>
      </c>
    </row>
    <row r="29" spans="1:9" ht="40.5" customHeight="1">
      <c r="A29" s="56" t="s">
        <v>20</v>
      </c>
      <c r="B29" s="51">
        <v>791</v>
      </c>
      <c r="C29" s="57" t="s">
        <v>35</v>
      </c>
      <c r="D29" s="57"/>
      <c r="E29" s="53">
        <f aca="true" t="shared" si="1" ref="E29:G30">E30</f>
        <v>15000</v>
      </c>
      <c r="F29" s="53">
        <f t="shared" si="1"/>
        <v>0</v>
      </c>
      <c r="G29" s="53">
        <f t="shared" si="1"/>
        <v>15000</v>
      </c>
      <c r="H29" s="55">
        <f>H30</f>
        <v>20000</v>
      </c>
      <c r="I29" s="55">
        <f>I30</f>
        <v>20000</v>
      </c>
    </row>
    <row r="30" spans="1:9" ht="12.75">
      <c r="A30" s="5" t="s">
        <v>19</v>
      </c>
      <c r="B30" s="29">
        <v>791</v>
      </c>
      <c r="C30" s="7" t="s">
        <v>36</v>
      </c>
      <c r="D30" s="7"/>
      <c r="E30" s="20">
        <f t="shared" si="1"/>
        <v>15000</v>
      </c>
      <c r="F30" s="20">
        <f t="shared" si="1"/>
        <v>0</v>
      </c>
      <c r="G30" s="20">
        <f t="shared" si="1"/>
        <v>15000</v>
      </c>
      <c r="H30" s="48">
        <f>H31</f>
        <v>20000</v>
      </c>
      <c r="I30" s="48">
        <f>I31</f>
        <v>20000</v>
      </c>
    </row>
    <row r="31" spans="1:9" ht="25.5">
      <c r="A31" s="5" t="s">
        <v>9</v>
      </c>
      <c r="B31" s="29">
        <v>791</v>
      </c>
      <c r="C31" s="7" t="s">
        <v>36</v>
      </c>
      <c r="D31" s="7" t="s">
        <v>5</v>
      </c>
      <c r="E31" s="20">
        <v>15000</v>
      </c>
      <c r="F31" s="20">
        <v>0</v>
      </c>
      <c r="G31" s="20">
        <f>F31+E31</f>
        <v>15000</v>
      </c>
      <c r="H31" s="48">
        <v>20000</v>
      </c>
      <c r="I31" s="48">
        <v>20000</v>
      </c>
    </row>
    <row r="32" spans="1:9" ht="38.25">
      <c r="A32" s="5" t="s">
        <v>64</v>
      </c>
      <c r="B32" s="29">
        <v>791</v>
      </c>
      <c r="C32" s="7" t="s">
        <v>65</v>
      </c>
      <c r="D32" s="7"/>
      <c r="E32" s="34">
        <f>E33</f>
        <v>554533.66</v>
      </c>
      <c r="F32" s="7" t="str">
        <f>F33</f>
        <v>282202,36</v>
      </c>
      <c r="G32" s="34">
        <f>G33</f>
        <v>836736.02</v>
      </c>
      <c r="H32" s="48"/>
      <c r="I32" s="48"/>
    </row>
    <row r="33" spans="1:9" ht="25.5">
      <c r="A33" s="5" t="s">
        <v>9</v>
      </c>
      <c r="B33" s="29">
        <v>791</v>
      </c>
      <c r="C33" s="7" t="s">
        <v>65</v>
      </c>
      <c r="D33" s="7" t="s">
        <v>5</v>
      </c>
      <c r="E33" s="34">
        <v>554533.66</v>
      </c>
      <c r="F33" s="7" t="s">
        <v>109</v>
      </c>
      <c r="G33" s="7">
        <f>F33+E33</f>
        <v>836736.02</v>
      </c>
      <c r="H33" s="48"/>
      <c r="I33" s="48"/>
    </row>
    <row r="34" spans="1:9" ht="25.5">
      <c r="A34" s="14" t="s">
        <v>38</v>
      </c>
      <c r="B34" s="51">
        <v>791</v>
      </c>
      <c r="C34" s="23">
        <v>2400000</v>
      </c>
      <c r="D34" s="23"/>
      <c r="E34" s="47">
        <f>E37+E39+E41</f>
        <v>1368321.49</v>
      </c>
      <c r="F34" s="47">
        <f>F37+F39+F41+F35</f>
        <v>-2004.54</v>
      </c>
      <c r="G34" s="47">
        <f>G37+G39+G41+G35</f>
        <v>1408552.1500000001</v>
      </c>
      <c r="H34" s="55">
        <f>H37+H39</f>
        <v>3988500</v>
      </c>
      <c r="I34" s="55">
        <f>I37+I39</f>
        <v>4073500</v>
      </c>
    </row>
    <row r="35" spans="1:9" ht="38.25">
      <c r="A35" s="72" t="s">
        <v>102</v>
      </c>
      <c r="B35" s="51">
        <v>791</v>
      </c>
      <c r="C35" s="23"/>
      <c r="D35" s="23"/>
      <c r="E35" s="47">
        <f>E36</f>
        <v>42235.2</v>
      </c>
      <c r="F35" s="47">
        <f>F36</f>
        <v>0</v>
      </c>
      <c r="G35" s="47">
        <f>G36</f>
        <v>42235.2</v>
      </c>
      <c r="H35" s="55"/>
      <c r="I35" s="55"/>
    </row>
    <row r="36" spans="1:9" ht="25.5">
      <c r="A36" s="5" t="s">
        <v>9</v>
      </c>
      <c r="B36" s="73">
        <v>791</v>
      </c>
      <c r="C36" s="74">
        <v>2400514</v>
      </c>
      <c r="D36" s="7" t="s">
        <v>5</v>
      </c>
      <c r="E36" s="47">
        <v>42235.2</v>
      </c>
      <c r="F36" s="75">
        <v>0</v>
      </c>
      <c r="G36" s="75">
        <f>F36+E36</f>
        <v>42235.2</v>
      </c>
      <c r="H36" s="55"/>
      <c r="I36" s="55"/>
    </row>
    <row r="37" spans="1:9" ht="25.5">
      <c r="A37" s="6" t="s">
        <v>27</v>
      </c>
      <c r="B37" s="29">
        <v>791</v>
      </c>
      <c r="C37" s="4" t="s">
        <v>58</v>
      </c>
      <c r="D37" s="7"/>
      <c r="E37" s="35">
        <f>E38</f>
        <v>1097625.49</v>
      </c>
      <c r="F37" s="64">
        <f>F38</f>
        <v>-1804.43</v>
      </c>
      <c r="G37" s="64">
        <f>G38</f>
        <v>1095821.06</v>
      </c>
      <c r="H37" s="48">
        <f>H38</f>
        <v>3972500</v>
      </c>
      <c r="I37" s="48">
        <f>I38</f>
        <v>4057500</v>
      </c>
    </row>
    <row r="38" spans="1:9" ht="25.5">
      <c r="A38" s="5" t="s">
        <v>9</v>
      </c>
      <c r="B38" s="29">
        <v>791</v>
      </c>
      <c r="C38" s="4" t="s">
        <v>58</v>
      </c>
      <c r="D38" s="7" t="s">
        <v>5</v>
      </c>
      <c r="E38" s="35">
        <v>1097625.49</v>
      </c>
      <c r="F38" s="35">
        <v>-1804.43</v>
      </c>
      <c r="G38" s="35">
        <f>F38+E38</f>
        <v>1095821.06</v>
      </c>
      <c r="H38" s="48">
        <v>3972500</v>
      </c>
      <c r="I38" s="48">
        <v>4057500</v>
      </c>
    </row>
    <row r="39" spans="1:9" ht="12.75">
      <c r="A39" s="5" t="s">
        <v>39</v>
      </c>
      <c r="B39" s="29">
        <v>791</v>
      </c>
      <c r="C39" s="4" t="s">
        <v>59</v>
      </c>
      <c r="D39" s="7"/>
      <c r="E39" s="22">
        <f>E40</f>
        <v>206889</v>
      </c>
      <c r="F39" s="64">
        <f>F40</f>
        <v>-0.11</v>
      </c>
      <c r="G39" s="35">
        <f>G40</f>
        <v>206888.89</v>
      </c>
      <c r="H39" s="48">
        <f>H40</f>
        <v>16000</v>
      </c>
      <c r="I39" s="48">
        <f>I40</f>
        <v>16000</v>
      </c>
    </row>
    <row r="40" spans="1:9" ht="25.5">
      <c r="A40" s="5" t="s">
        <v>9</v>
      </c>
      <c r="B40" s="29">
        <v>791</v>
      </c>
      <c r="C40" s="4" t="s">
        <v>59</v>
      </c>
      <c r="D40" s="7" t="s">
        <v>5</v>
      </c>
      <c r="E40" s="22">
        <v>206889</v>
      </c>
      <c r="F40" s="64">
        <v>-0.11</v>
      </c>
      <c r="G40" s="35">
        <f>F40+E40</f>
        <v>206888.89</v>
      </c>
      <c r="H40" s="48">
        <v>16000</v>
      </c>
      <c r="I40" s="48">
        <v>16000</v>
      </c>
    </row>
    <row r="41" spans="1:9" ht="51">
      <c r="A41" s="5" t="s">
        <v>82</v>
      </c>
      <c r="B41" s="29">
        <v>791</v>
      </c>
      <c r="C41" s="4" t="s">
        <v>84</v>
      </c>
      <c r="D41" s="7"/>
      <c r="E41" s="22">
        <v>63807</v>
      </c>
      <c r="F41" s="22">
        <f>F42</f>
        <v>-200</v>
      </c>
      <c r="G41" s="35">
        <f>G42</f>
        <v>63607</v>
      </c>
      <c r="H41" s="48"/>
      <c r="I41" s="48"/>
    </row>
    <row r="42" spans="1:9" ht="38.25">
      <c r="A42" s="5" t="s">
        <v>83</v>
      </c>
      <c r="B42" s="29">
        <v>791</v>
      </c>
      <c r="C42" s="4" t="s">
        <v>84</v>
      </c>
      <c r="D42" s="7" t="s">
        <v>85</v>
      </c>
      <c r="E42" s="22">
        <v>63807</v>
      </c>
      <c r="F42" s="22">
        <v>-200</v>
      </c>
      <c r="G42" s="35">
        <f>F42+E42</f>
        <v>63607</v>
      </c>
      <c r="H42" s="48"/>
      <c r="I42" s="48"/>
    </row>
    <row r="43" spans="1:9" ht="12.75">
      <c r="A43" s="14" t="s">
        <v>37</v>
      </c>
      <c r="B43" s="51">
        <v>791</v>
      </c>
      <c r="C43" s="23">
        <v>2300000</v>
      </c>
      <c r="D43" s="23"/>
      <c r="E43" s="18">
        <f>E45</f>
        <v>70000</v>
      </c>
      <c r="F43" s="18">
        <f>F44+F45</f>
        <v>-70000</v>
      </c>
      <c r="G43" s="47">
        <f>G44+G45</f>
        <v>0</v>
      </c>
      <c r="H43" s="55">
        <f>H45</f>
        <v>70000</v>
      </c>
      <c r="I43" s="55">
        <f>I45</f>
        <v>70000</v>
      </c>
    </row>
    <row r="44" spans="1:9" ht="25.5">
      <c r="A44" s="5" t="s">
        <v>9</v>
      </c>
      <c r="B44" s="29">
        <v>791</v>
      </c>
      <c r="C44" s="15">
        <v>2300351</v>
      </c>
      <c r="D44" s="15">
        <v>200</v>
      </c>
      <c r="E44" s="19">
        <v>0</v>
      </c>
      <c r="F44" s="19">
        <v>0</v>
      </c>
      <c r="G44" s="65">
        <v>0</v>
      </c>
      <c r="H44" s="48">
        <v>0</v>
      </c>
      <c r="I44" s="48">
        <v>0</v>
      </c>
    </row>
    <row r="45" spans="1:9" ht="25.5">
      <c r="A45" s="5" t="s">
        <v>9</v>
      </c>
      <c r="B45" s="29">
        <v>791</v>
      </c>
      <c r="C45" s="15">
        <v>2300356</v>
      </c>
      <c r="D45" s="15">
        <v>200</v>
      </c>
      <c r="E45" s="19">
        <v>70000</v>
      </c>
      <c r="F45" s="19">
        <v>-70000</v>
      </c>
      <c r="G45" s="65">
        <f>F45+E45</f>
        <v>0</v>
      </c>
      <c r="H45" s="48">
        <v>70000</v>
      </c>
      <c r="I45" s="48">
        <v>70000</v>
      </c>
    </row>
    <row r="46" spans="1:9" ht="63.75">
      <c r="A46" s="50" t="s">
        <v>55</v>
      </c>
      <c r="B46" s="51">
        <v>791</v>
      </c>
      <c r="C46" s="23">
        <v>2500000</v>
      </c>
      <c r="D46" s="23"/>
      <c r="E46" s="63">
        <f>E47</f>
        <v>208150.42</v>
      </c>
      <c r="F46" s="63" t="str">
        <f>F47</f>
        <v>-86447,26</v>
      </c>
      <c r="G46" s="66">
        <f aca="true" t="shared" si="2" ref="G46:I47">G47</f>
        <v>121703.16000000002</v>
      </c>
      <c r="H46" s="55">
        <f t="shared" si="2"/>
        <v>226500</v>
      </c>
      <c r="I46" s="55">
        <f t="shared" si="2"/>
        <v>226500</v>
      </c>
    </row>
    <row r="47" spans="1:9" ht="25.5">
      <c r="A47" s="6" t="s">
        <v>56</v>
      </c>
      <c r="B47" s="29">
        <v>791</v>
      </c>
      <c r="C47" s="15">
        <v>2502430</v>
      </c>
      <c r="D47" s="15"/>
      <c r="E47" s="76">
        <f>E48</f>
        <v>208150.42</v>
      </c>
      <c r="F47" s="76" t="str">
        <f>F48</f>
        <v>-86447,26</v>
      </c>
      <c r="G47" s="67">
        <f t="shared" si="2"/>
        <v>121703.16000000002</v>
      </c>
      <c r="H47" s="48">
        <f t="shared" si="2"/>
        <v>226500</v>
      </c>
      <c r="I47" s="48">
        <f t="shared" si="2"/>
        <v>226500</v>
      </c>
    </row>
    <row r="48" spans="1:9" ht="25.5">
      <c r="A48" s="5" t="s">
        <v>9</v>
      </c>
      <c r="B48" s="29">
        <v>791</v>
      </c>
      <c r="C48" s="15">
        <v>2502430</v>
      </c>
      <c r="D48" s="15">
        <v>200</v>
      </c>
      <c r="E48" s="76">
        <v>208150.42</v>
      </c>
      <c r="F48" s="77" t="s">
        <v>104</v>
      </c>
      <c r="G48" s="67">
        <f>F48+E48</f>
        <v>121703.16000000002</v>
      </c>
      <c r="H48" s="48">
        <v>226500</v>
      </c>
      <c r="I48" s="48">
        <v>226500</v>
      </c>
    </row>
    <row r="49" spans="1:9" ht="12.75">
      <c r="A49" s="50" t="s">
        <v>15</v>
      </c>
      <c r="B49" s="51">
        <v>791</v>
      </c>
      <c r="C49" s="52" t="s">
        <v>14</v>
      </c>
      <c r="D49" s="52"/>
      <c r="E49" s="54">
        <f>E51+E55+E57+E59+E62+E66+E70+E72+E78+E80+E50+E64+E76+E68+E61</f>
        <v>7791401.54</v>
      </c>
      <c r="F49" s="54">
        <f>F50+F51+F55+F57+F59+F62+F64+F66+F68+F70+F72+F76+F78+F80+F74</f>
        <v>1529421.96</v>
      </c>
      <c r="G49" s="68">
        <f>G51+G55+G57+G59+G62+G70+G72+G78+G80+G66+G64+G50+G76+G68+G74</f>
        <v>9320823.5</v>
      </c>
      <c r="H49" s="55">
        <f>H51+H55+H57+H59+H62+H82+H50</f>
        <v>4464861</v>
      </c>
      <c r="I49" s="55">
        <f>I51+I55+I57+I59+I62+I82+I50</f>
        <v>4687931</v>
      </c>
    </row>
    <row r="50" spans="1:9" ht="12.75">
      <c r="A50" s="50" t="s">
        <v>86</v>
      </c>
      <c r="B50" s="51">
        <v>791</v>
      </c>
      <c r="C50" s="52" t="s">
        <v>87</v>
      </c>
      <c r="D50" s="52" t="s">
        <v>4</v>
      </c>
      <c r="E50" s="54">
        <v>686515.45</v>
      </c>
      <c r="F50" s="54">
        <v>51038</v>
      </c>
      <c r="G50" s="68">
        <f>F50+E50</f>
        <v>737553.45</v>
      </c>
      <c r="H50" s="55">
        <v>380444</v>
      </c>
      <c r="I50" s="55">
        <v>380444</v>
      </c>
    </row>
    <row r="51" spans="1:9" ht="12.75">
      <c r="A51" s="6" t="s">
        <v>16</v>
      </c>
      <c r="B51" s="29">
        <v>791</v>
      </c>
      <c r="C51" s="4" t="s">
        <v>13</v>
      </c>
      <c r="D51" s="7"/>
      <c r="E51" s="34">
        <f>E52+E53+E54</f>
        <v>2295009.3200000003</v>
      </c>
      <c r="F51" s="34">
        <f>F52+F53+F54</f>
        <v>139373</v>
      </c>
      <c r="G51" s="69">
        <f>G52+G53+G54</f>
        <v>2434382.3200000003</v>
      </c>
      <c r="H51" s="48">
        <f>H52+H53+H54</f>
        <v>2083656</v>
      </c>
      <c r="I51" s="48">
        <f>I52+I53+I54</f>
        <v>2083656</v>
      </c>
    </row>
    <row r="52" spans="1:9" ht="63.75">
      <c r="A52" s="6" t="s">
        <v>8</v>
      </c>
      <c r="B52" s="29">
        <v>791</v>
      </c>
      <c r="C52" s="4" t="s">
        <v>13</v>
      </c>
      <c r="D52" s="7" t="s">
        <v>4</v>
      </c>
      <c r="E52" s="20">
        <v>1284718</v>
      </c>
      <c r="F52" s="7" t="s">
        <v>110</v>
      </c>
      <c r="G52" s="34">
        <f>F52+E52</f>
        <v>1411591</v>
      </c>
      <c r="H52" s="48">
        <v>863355</v>
      </c>
      <c r="I52" s="48">
        <v>863355</v>
      </c>
    </row>
    <row r="53" spans="1:9" ht="25.5">
      <c r="A53" s="5" t="s">
        <v>9</v>
      </c>
      <c r="B53" s="29">
        <v>791</v>
      </c>
      <c r="C53" s="4" t="s">
        <v>13</v>
      </c>
      <c r="D53" s="4" t="s">
        <v>5</v>
      </c>
      <c r="E53" s="34">
        <v>982826.7</v>
      </c>
      <c r="F53" s="7" t="s">
        <v>108</v>
      </c>
      <c r="G53" s="7">
        <f>F53+E53</f>
        <v>995326.7</v>
      </c>
      <c r="H53" s="48">
        <v>1195401</v>
      </c>
      <c r="I53" s="48">
        <v>1195401</v>
      </c>
    </row>
    <row r="54" spans="1:9" ht="12.75">
      <c r="A54" s="5" t="s">
        <v>10</v>
      </c>
      <c r="B54" s="29">
        <v>791</v>
      </c>
      <c r="C54" s="4" t="s">
        <v>13</v>
      </c>
      <c r="D54" s="4" t="s">
        <v>7</v>
      </c>
      <c r="E54" s="34">
        <v>27464.62</v>
      </c>
      <c r="F54" s="34">
        <v>0</v>
      </c>
      <c r="G54" s="34">
        <f>F54+E54</f>
        <v>27464.62</v>
      </c>
      <c r="H54" s="48">
        <v>24900</v>
      </c>
      <c r="I54" s="48">
        <v>24900</v>
      </c>
    </row>
    <row r="55" spans="1:9" ht="12.75">
      <c r="A55" s="5" t="s">
        <v>2</v>
      </c>
      <c r="B55" s="29">
        <v>791</v>
      </c>
      <c r="C55" s="4" t="s">
        <v>18</v>
      </c>
      <c r="D55" s="4"/>
      <c r="E55" s="20">
        <f>E56</f>
        <v>30000</v>
      </c>
      <c r="F55" s="20">
        <f>F56</f>
        <v>-6221</v>
      </c>
      <c r="G55" s="20">
        <f>G56</f>
        <v>23779</v>
      </c>
      <c r="H55" s="48">
        <f>H56</f>
        <v>30000</v>
      </c>
      <c r="I55" s="48">
        <f>I56</f>
        <v>30000</v>
      </c>
    </row>
    <row r="56" spans="1:9" ht="25.5">
      <c r="A56" s="5" t="s">
        <v>9</v>
      </c>
      <c r="B56" s="29">
        <v>791</v>
      </c>
      <c r="C56" s="4" t="s">
        <v>18</v>
      </c>
      <c r="D56" s="4" t="s">
        <v>6</v>
      </c>
      <c r="E56" s="20">
        <v>30000</v>
      </c>
      <c r="F56" s="20">
        <v>-6221</v>
      </c>
      <c r="G56" s="20">
        <f>F56+E56</f>
        <v>23779</v>
      </c>
      <c r="H56" s="48">
        <v>30000</v>
      </c>
      <c r="I56" s="48">
        <v>30000</v>
      </c>
    </row>
    <row r="57" spans="1:9" ht="12.75">
      <c r="A57" s="6" t="s">
        <v>11</v>
      </c>
      <c r="B57" s="29">
        <v>791</v>
      </c>
      <c r="C57" s="4" t="s">
        <v>17</v>
      </c>
      <c r="D57" s="4"/>
      <c r="E57" s="20">
        <f>E58</f>
        <v>20000</v>
      </c>
      <c r="F57" s="20"/>
      <c r="G57" s="20">
        <f>G58</f>
        <v>20000</v>
      </c>
      <c r="H57" s="48">
        <f>H58</f>
        <v>20000</v>
      </c>
      <c r="I57" s="48">
        <f>I58</f>
        <v>20000</v>
      </c>
    </row>
    <row r="58" spans="1:9" ht="12.75">
      <c r="A58" s="5" t="s">
        <v>10</v>
      </c>
      <c r="B58" s="29">
        <v>791</v>
      </c>
      <c r="C58" s="4" t="s">
        <v>17</v>
      </c>
      <c r="D58" s="4" t="s">
        <v>7</v>
      </c>
      <c r="E58" s="20">
        <v>20000</v>
      </c>
      <c r="F58" s="20">
        <v>0</v>
      </c>
      <c r="G58" s="20">
        <v>20000</v>
      </c>
      <c r="H58" s="48">
        <v>20000</v>
      </c>
      <c r="I58" s="48">
        <v>20000</v>
      </c>
    </row>
    <row r="59" spans="1:9" ht="38.25">
      <c r="A59" s="6" t="s">
        <v>26</v>
      </c>
      <c r="B59" s="29">
        <v>791</v>
      </c>
      <c r="C59" s="4" t="s">
        <v>23</v>
      </c>
      <c r="D59" s="7"/>
      <c r="E59" s="22">
        <f>E60+E61</f>
        <v>65194</v>
      </c>
      <c r="F59" s="22">
        <v>0</v>
      </c>
      <c r="G59" s="22">
        <v>65194</v>
      </c>
      <c r="H59" s="48">
        <f>H61</f>
        <v>65194</v>
      </c>
      <c r="I59" s="48">
        <f>I61</f>
        <v>65194</v>
      </c>
    </row>
    <row r="60" spans="1:9" ht="63.75">
      <c r="A60" s="6" t="s">
        <v>8</v>
      </c>
      <c r="B60" s="29">
        <v>791</v>
      </c>
      <c r="C60" s="4" t="s">
        <v>23</v>
      </c>
      <c r="D60" s="7" t="s">
        <v>4</v>
      </c>
      <c r="E60" s="22">
        <v>61194</v>
      </c>
      <c r="F60" s="22">
        <v>4000</v>
      </c>
      <c r="G60" s="22">
        <f>F60+E60</f>
        <v>65194</v>
      </c>
      <c r="H60" s="48"/>
      <c r="I60" s="48"/>
    </row>
    <row r="61" spans="1:9" ht="25.5">
      <c r="A61" s="5" t="s">
        <v>9</v>
      </c>
      <c r="B61" s="29">
        <v>791</v>
      </c>
      <c r="C61" s="4" t="s">
        <v>23</v>
      </c>
      <c r="D61" s="7" t="s">
        <v>5</v>
      </c>
      <c r="E61" s="22">
        <v>4000</v>
      </c>
      <c r="F61" s="22">
        <v>-4000</v>
      </c>
      <c r="G61" s="22">
        <f>F61+E61</f>
        <v>0</v>
      </c>
      <c r="H61" s="48">
        <v>65194</v>
      </c>
      <c r="I61" s="48">
        <v>65194</v>
      </c>
    </row>
    <row r="62" spans="1:9" ht="12.75">
      <c r="A62" s="6" t="s">
        <v>34</v>
      </c>
      <c r="B62" s="29">
        <v>791</v>
      </c>
      <c r="C62" s="4" t="s">
        <v>33</v>
      </c>
      <c r="D62" s="7"/>
      <c r="E62" s="22">
        <f>E63</f>
        <v>3375900</v>
      </c>
      <c r="F62" s="35">
        <f>F63</f>
        <v>1200000</v>
      </c>
      <c r="G62" s="22">
        <f>G63</f>
        <v>4575900</v>
      </c>
      <c r="H62" s="48">
        <f>H63</f>
        <v>1677900</v>
      </c>
      <c r="I62" s="48">
        <f>I63</f>
        <v>1677900</v>
      </c>
    </row>
    <row r="63" spans="1:9" ht="12.75">
      <c r="A63" s="6" t="s">
        <v>25</v>
      </c>
      <c r="B63" s="29">
        <v>791</v>
      </c>
      <c r="C63" s="4" t="s">
        <v>33</v>
      </c>
      <c r="D63" s="7" t="s">
        <v>24</v>
      </c>
      <c r="E63" s="22">
        <v>3375900</v>
      </c>
      <c r="F63" s="22">
        <v>1200000</v>
      </c>
      <c r="G63" s="22">
        <f>F63+E63</f>
        <v>4575900</v>
      </c>
      <c r="H63" s="48">
        <v>1677900</v>
      </c>
      <c r="I63" s="48">
        <v>1677900</v>
      </c>
    </row>
    <row r="64" spans="1:9" ht="12.75">
      <c r="A64" s="45" t="s">
        <v>79</v>
      </c>
      <c r="B64" s="29">
        <v>791</v>
      </c>
      <c r="C64" s="10" t="s">
        <v>80</v>
      </c>
      <c r="D64" s="46"/>
      <c r="E64" s="34">
        <f>E65</f>
        <v>552477.67</v>
      </c>
      <c r="F64" s="34">
        <f>F65</f>
        <v>0</v>
      </c>
      <c r="G64" s="61">
        <f>G65</f>
        <v>552477.67</v>
      </c>
      <c r="H64" s="48"/>
      <c r="I64" s="48"/>
    </row>
    <row r="65" spans="1:9" ht="25.5">
      <c r="A65" s="5" t="s">
        <v>9</v>
      </c>
      <c r="B65" s="29">
        <v>791</v>
      </c>
      <c r="C65" s="10" t="s">
        <v>80</v>
      </c>
      <c r="D65" s="46" t="s">
        <v>5</v>
      </c>
      <c r="E65" s="34">
        <v>552477.67</v>
      </c>
      <c r="F65" s="34">
        <v>0</v>
      </c>
      <c r="G65" s="61">
        <f>F65+E65</f>
        <v>552477.67</v>
      </c>
      <c r="H65" s="48"/>
      <c r="I65" s="48"/>
    </row>
    <row r="66" spans="1:9" ht="12.75">
      <c r="A66" s="5" t="s">
        <v>66</v>
      </c>
      <c r="B66" s="29">
        <v>791</v>
      </c>
      <c r="C66" s="4" t="s">
        <v>68</v>
      </c>
      <c r="D66" s="25"/>
      <c r="E66" s="60" t="str">
        <f>E67</f>
        <v>345527,10</v>
      </c>
      <c r="F66" s="70" t="str">
        <f>F67</f>
        <v>118251,96</v>
      </c>
      <c r="G66" s="70">
        <f>G67</f>
        <v>463779.06</v>
      </c>
      <c r="H66" s="48"/>
      <c r="I66" s="48"/>
    </row>
    <row r="67" spans="1:9" ht="25.5">
      <c r="A67" s="5" t="s">
        <v>9</v>
      </c>
      <c r="B67" s="29">
        <v>791</v>
      </c>
      <c r="C67" s="4" t="s">
        <v>68</v>
      </c>
      <c r="D67" s="25" t="s">
        <v>5</v>
      </c>
      <c r="E67" s="25" t="s">
        <v>88</v>
      </c>
      <c r="F67" s="70" t="s">
        <v>105</v>
      </c>
      <c r="G67" s="70">
        <f>F67+E67</f>
        <v>463779.06</v>
      </c>
      <c r="H67" s="48"/>
      <c r="I67" s="48"/>
    </row>
    <row r="68" spans="1:9" ht="12.75">
      <c r="A68" s="24" t="s">
        <v>94</v>
      </c>
      <c r="B68" s="29">
        <v>791</v>
      </c>
      <c r="C68" s="25" t="s">
        <v>95</v>
      </c>
      <c r="D68" s="25"/>
      <c r="E68" s="61" t="str">
        <f>E69</f>
        <v>29993,00</v>
      </c>
      <c r="F68" s="61">
        <f>F69</f>
        <v>0</v>
      </c>
      <c r="G68" s="61">
        <f>G69</f>
        <v>29993</v>
      </c>
      <c r="H68" s="48"/>
      <c r="I68" s="48"/>
    </row>
    <row r="69" spans="1:9" ht="25.5">
      <c r="A69" s="5" t="s">
        <v>9</v>
      </c>
      <c r="B69" s="29">
        <v>791</v>
      </c>
      <c r="C69" s="25" t="s">
        <v>95</v>
      </c>
      <c r="D69" s="25" t="s">
        <v>5</v>
      </c>
      <c r="E69" s="60" t="s">
        <v>96</v>
      </c>
      <c r="F69" s="61">
        <v>0</v>
      </c>
      <c r="G69" s="61">
        <f>F69+E69</f>
        <v>29993</v>
      </c>
      <c r="H69" s="48"/>
      <c r="I69" s="48"/>
    </row>
    <row r="70" spans="1:9" ht="12.75">
      <c r="A70" s="5" t="s">
        <v>69</v>
      </c>
      <c r="B70" s="38">
        <v>791</v>
      </c>
      <c r="C70" s="36" t="s">
        <v>70</v>
      </c>
      <c r="D70" s="37"/>
      <c r="E70" s="60" t="str">
        <f>E71</f>
        <v>253252,00</v>
      </c>
      <c r="F70" s="61">
        <f>F71</f>
        <v>26970</v>
      </c>
      <c r="G70" s="61">
        <f>G71</f>
        <v>280222</v>
      </c>
      <c r="H70" s="48"/>
      <c r="I70" s="48"/>
    </row>
    <row r="71" spans="1:9" ht="25.5">
      <c r="A71" s="5" t="s">
        <v>9</v>
      </c>
      <c r="B71" s="38">
        <v>791</v>
      </c>
      <c r="C71" s="25" t="s">
        <v>70</v>
      </c>
      <c r="D71" s="7" t="s">
        <v>5</v>
      </c>
      <c r="E71" s="25" t="s">
        <v>103</v>
      </c>
      <c r="F71" s="61">
        <v>26970</v>
      </c>
      <c r="G71" s="61">
        <f>F71+E71</f>
        <v>280222</v>
      </c>
      <c r="H71" s="48"/>
      <c r="I71" s="48"/>
    </row>
    <row r="72" spans="1:9" ht="25.5">
      <c r="A72" s="41" t="s">
        <v>27</v>
      </c>
      <c r="B72" s="42">
        <v>791</v>
      </c>
      <c r="C72" s="39" t="s">
        <v>73</v>
      </c>
      <c r="D72" s="40"/>
      <c r="E72" s="60">
        <f>E73</f>
        <v>20260</v>
      </c>
      <c r="F72" s="61">
        <f>F73</f>
        <v>0</v>
      </c>
      <c r="G72" s="61">
        <f>G73</f>
        <v>20260</v>
      </c>
      <c r="H72" s="48"/>
      <c r="I72" s="48"/>
    </row>
    <row r="73" spans="1:9" ht="25.5">
      <c r="A73" s="5" t="s">
        <v>9</v>
      </c>
      <c r="B73" s="42">
        <v>791</v>
      </c>
      <c r="C73" s="25" t="s">
        <v>73</v>
      </c>
      <c r="D73" s="7" t="s">
        <v>5</v>
      </c>
      <c r="E73" s="60">
        <v>20260</v>
      </c>
      <c r="F73" s="61">
        <v>0</v>
      </c>
      <c r="G73" s="61">
        <f>F73+E73</f>
        <v>20260</v>
      </c>
      <c r="H73" s="48"/>
      <c r="I73" s="48"/>
    </row>
    <row r="74" spans="1:9" ht="38.25">
      <c r="A74" s="5" t="s">
        <v>99</v>
      </c>
      <c r="B74" s="42">
        <v>791</v>
      </c>
      <c r="C74" s="25" t="s">
        <v>100</v>
      </c>
      <c r="D74" s="7"/>
      <c r="E74" s="60">
        <f>E75</f>
        <v>4000</v>
      </c>
      <c r="F74" s="71">
        <f>F75</f>
        <v>0</v>
      </c>
      <c r="G74" s="71">
        <f>G75</f>
        <v>4000</v>
      </c>
      <c r="H74" s="48"/>
      <c r="I74" s="48"/>
    </row>
    <row r="75" spans="1:9" ht="25.5">
      <c r="A75" s="5" t="s">
        <v>9</v>
      </c>
      <c r="B75" s="42">
        <v>791</v>
      </c>
      <c r="C75" s="25" t="s">
        <v>100</v>
      </c>
      <c r="D75" s="7" t="s">
        <v>5</v>
      </c>
      <c r="E75" s="60">
        <v>4000</v>
      </c>
      <c r="F75" s="71">
        <v>0</v>
      </c>
      <c r="G75" s="71">
        <v>4000</v>
      </c>
      <c r="H75" s="48"/>
      <c r="I75" s="48"/>
    </row>
    <row r="76" spans="1:9" ht="41.25" customHeight="1">
      <c r="A76" s="5" t="s">
        <v>90</v>
      </c>
      <c r="B76" s="62">
        <v>791</v>
      </c>
      <c r="C76" s="25" t="s">
        <v>92</v>
      </c>
      <c r="D76" s="7"/>
      <c r="E76" s="60">
        <f>E77</f>
        <v>15000</v>
      </c>
      <c r="F76" s="71">
        <f>F77</f>
        <v>0</v>
      </c>
      <c r="G76" s="71">
        <f>G77</f>
        <v>15000</v>
      </c>
      <c r="H76" s="48"/>
      <c r="I76" s="48"/>
    </row>
    <row r="77" spans="1:9" ht="12.75">
      <c r="A77" s="5" t="s">
        <v>91</v>
      </c>
      <c r="B77" s="62"/>
      <c r="C77" s="25" t="s">
        <v>92</v>
      </c>
      <c r="D77" s="7" t="s">
        <v>6</v>
      </c>
      <c r="E77" s="60">
        <v>15000</v>
      </c>
      <c r="F77" s="71">
        <v>0</v>
      </c>
      <c r="G77" s="71">
        <f>F77+E77</f>
        <v>15000</v>
      </c>
      <c r="H77" s="48"/>
      <c r="I77" s="48"/>
    </row>
    <row r="78" spans="1:9" ht="12.75">
      <c r="A78" s="5" t="s">
        <v>71</v>
      </c>
      <c r="B78" s="38">
        <v>791</v>
      </c>
      <c r="C78" s="39" t="s">
        <v>72</v>
      </c>
      <c r="D78" s="40"/>
      <c r="E78" s="59">
        <f>E79</f>
        <v>5000</v>
      </c>
      <c r="F78" s="71">
        <f>F79</f>
        <v>0</v>
      </c>
      <c r="G78" s="71">
        <v>5000</v>
      </c>
      <c r="H78" s="48"/>
      <c r="I78" s="48"/>
    </row>
    <row r="79" spans="1:9" ht="25.5">
      <c r="A79" s="5" t="s">
        <v>9</v>
      </c>
      <c r="B79" s="38">
        <v>791</v>
      </c>
      <c r="C79" s="25" t="s">
        <v>72</v>
      </c>
      <c r="D79" s="7" t="s">
        <v>5</v>
      </c>
      <c r="E79" s="58">
        <v>5000</v>
      </c>
      <c r="F79" s="71">
        <v>0</v>
      </c>
      <c r="G79" s="71">
        <v>5000</v>
      </c>
      <c r="H79" s="48"/>
      <c r="I79" s="48"/>
    </row>
    <row r="80" spans="1:9" ht="12.75">
      <c r="A80" s="24" t="s">
        <v>74</v>
      </c>
      <c r="B80" s="38">
        <v>791</v>
      </c>
      <c r="C80" s="39" t="s">
        <v>67</v>
      </c>
      <c r="D80" s="7"/>
      <c r="E80" s="58">
        <f>E81</f>
        <v>93273</v>
      </c>
      <c r="F80" s="71">
        <f>F81</f>
        <v>10</v>
      </c>
      <c r="G80" s="71">
        <f>G81</f>
        <v>93283</v>
      </c>
      <c r="H80" s="48"/>
      <c r="I80" s="48"/>
    </row>
    <row r="81" spans="1:9" ht="25.5">
      <c r="A81" s="43" t="s">
        <v>9</v>
      </c>
      <c r="B81" s="38">
        <v>791</v>
      </c>
      <c r="C81" s="44" t="s">
        <v>67</v>
      </c>
      <c r="D81" s="7" t="s">
        <v>5</v>
      </c>
      <c r="E81" s="58">
        <v>93273</v>
      </c>
      <c r="F81" s="71">
        <v>10</v>
      </c>
      <c r="G81" s="71">
        <f>F81+E81</f>
        <v>93283</v>
      </c>
      <c r="H81" s="48"/>
      <c r="I81" s="48"/>
    </row>
    <row r="82" spans="1:9" ht="12.75">
      <c r="A82" s="27" t="s">
        <v>40</v>
      </c>
      <c r="B82" s="29">
        <v>791</v>
      </c>
      <c r="C82" s="10" t="s">
        <v>41</v>
      </c>
      <c r="D82" s="28"/>
      <c r="E82" s="25"/>
      <c r="F82" s="70"/>
      <c r="G82" s="71"/>
      <c r="H82" s="48">
        <f>H83</f>
        <v>207667</v>
      </c>
      <c r="I82" s="48">
        <f>I83</f>
        <v>430737</v>
      </c>
    </row>
    <row r="83" spans="1:9" ht="12" customHeight="1">
      <c r="A83" s="45" t="s">
        <v>42</v>
      </c>
      <c r="B83" s="29">
        <v>791</v>
      </c>
      <c r="C83" s="10" t="s">
        <v>41</v>
      </c>
      <c r="D83" s="46" t="s">
        <v>43</v>
      </c>
      <c r="E83" s="7"/>
      <c r="F83" s="7"/>
      <c r="G83" s="71"/>
      <c r="H83" s="48">
        <v>207667</v>
      </c>
      <c r="I83" s="48">
        <v>430737</v>
      </c>
    </row>
    <row r="86" spans="4:6" ht="12.75">
      <c r="D86" s="11"/>
      <c r="E86" s="11"/>
      <c r="F86" s="11"/>
    </row>
    <row r="87" spans="1:6" ht="15.75">
      <c r="A87" s="26" t="s">
        <v>47</v>
      </c>
      <c r="B87" s="26"/>
      <c r="C87" s="1"/>
      <c r="E87" s="8"/>
      <c r="F87" s="8" t="s">
        <v>54</v>
      </c>
    </row>
  </sheetData>
  <sheetProtection/>
  <mergeCells count="17">
    <mergeCell ref="E9:I9"/>
    <mergeCell ref="F10:I10"/>
    <mergeCell ref="F11:I11"/>
    <mergeCell ref="F19:I19"/>
    <mergeCell ref="H22:I22"/>
    <mergeCell ref="F14:I14"/>
    <mergeCell ref="F15:I15"/>
    <mergeCell ref="A20:G20"/>
    <mergeCell ref="F13:I13"/>
    <mergeCell ref="F17:I17"/>
    <mergeCell ref="A22:A23"/>
    <mergeCell ref="C22:C23"/>
    <mergeCell ref="D22:D23"/>
    <mergeCell ref="B22:B23"/>
    <mergeCell ref="F16:I16"/>
    <mergeCell ref="F12:I12"/>
    <mergeCell ref="F18:I18"/>
  </mergeCells>
  <printOptions/>
  <pageMargins left="0.984251968503937" right="0.1968503937007874" top="0.3937007874015748" bottom="0.3937007874015748" header="0.5118110236220472" footer="0.5118110236220472"/>
  <pageSetup fitToHeight="2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</cp:lastModifiedBy>
  <cp:lastPrinted>2014-12-15T10:06:57Z</cp:lastPrinted>
  <dcterms:created xsi:type="dcterms:W3CDTF">2008-10-28T10:40:13Z</dcterms:created>
  <dcterms:modified xsi:type="dcterms:W3CDTF">2014-12-17T12:11:28Z</dcterms:modified>
  <cp:category/>
  <cp:version/>
  <cp:contentType/>
  <cp:contentStatus/>
</cp:coreProperties>
</file>